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1'!$A$1:$N$22</definedName>
  </definedNames>
  <calcPr fullCalcOnLoad="1"/>
</workbook>
</file>

<file path=xl/sharedStrings.xml><?xml version="1.0" encoding="utf-8"?>
<sst xmlns="http://schemas.openxmlformats.org/spreadsheetml/2006/main" count="51" uniqueCount="42">
  <si>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</si>
  <si>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</si>
  <si>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</si>
  <si>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</si>
  <si>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</si>
  <si>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</si>
  <si>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</si>
  <si>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</si>
  <si>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</si>
  <si>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</si>
  <si>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</si>
  <si>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</si>
  <si>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</si>
  <si>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</si>
  <si>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</si>
  <si>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</si>
  <si>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</si>
  <si>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</si>
  <si>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</si>
  <si>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Bulion MKTTn, skład zgodny z PN-EN ISO 6579, op.=50 prob. x 10 ml (pożywka gotowa w probówkach)</t>
  </si>
  <si>
    <t>Zadanie 3 - Diagnostyka mikrobioologiczna III</t>
  </si>
  <si>
    <t>1.</t>
  </si>
  <si>
    <t>BGA agar; skład: pepton 10 g/l; ekstrakt wołowy 5 g/l;ekstrakt drożdżowy 3 g/l; sacharoza 10 g/l, laktoza 10 g/l; wodorofosforan disodu 1 g/l; diwodorofosforan sodu 0,6 g/l; czerwień fenolowa 0,09 g/l; zieleń brylantowa 0,0047 g/l; agar 15 g/l; op.=10 płytek (pożywka gotowa na płytkach)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</si>
  <si>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</si>
  <si>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</si>
  <si>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</si>
  <si>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</si>
  <si>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</si>
  <si>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</si>
  <si>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</si>
  <si>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</si>
  <si>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</si>
  <si>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Załącznik nr  2 do SWZ</t>
  </si>
  <si>
    <t>Bulion RVS, skład zgodny z PN-EN ISO 6579, op.=50 prob. x 10 ml (pożywka gotowa w probówkach)</t>
  </si>
  <si>
    <t>Listeria Agar wg Ottaviani i Agosti (ALOA), skład zgodny z PN-EN ISO 11290-1, op.=10 płytek (pożywka gotowa na płytkach)</t>
  </si>
  <si>
    <t>DG18 Lab-Agar, skład zgodny z PN-EN ISO 21527-1, op.=6 x 100 ml (pożywka gotowa w butelkach)</t>
  </si>
  <si>
    <t>PCA LAB AGAR, skład zgodny z PN-EN ISO 4833-1,  op.= 6 x 200 ml (pożywka gotowa w butelkach)</t>
  </si>
  <si>
    <t>VRBG LAB AGAR, skład zgodny z  PN-EN ISO 21528-2, op.=6 x 100 ml (pożywka gotowa w butelkach)</t>
  </si>
  <si>
    <t>Nr postępowania WIWa.272.20.2023</t>
  </si>
  <si>
    <t>AEROMONAS  LAB-AGAR, op.=500 g</t>
  </si>
  <si>
    <t>BGA LAB-AGAR, op.=250 g</t>
  </si>
  <si>
    <t>LAB-AGAR-AGAR, op.=500 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</si>
</sst>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 applyProtection="1">
      <alignment/>
      <protection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2" borderId="14" xfId="0" applyFont="1" applyFill="1" applyBorder="1" applyAlignment="1" applyProtection="1">
      <alignment horizontal="center" vertical="center"/>
      <protection/>
    </xf>
    <xf numFmtId="0" fontId="41" fillId="7" borderId="15" xfId="0" applyFont="1" applyFill="1" applyBorder="1" applyAlignment="1" applyProtection="1">
      <alignment horizontal="center" vertical="top"/>
      <protection/>
    </xf>
    <xf numFmtId="0" fontId="41" fillId="7" borderId="16" xfId="0" applyFont="1" applyFill="1" applyBorder="1" applyAlignment="1" applyProtection="1">
      <alignment horizontal="center" vertical="top"/>
      <protection/>
    </xf>
    <xf numFmtId="0" fontId="41" fillId="7" borderId="17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"/>
  <sheetViews>
    <sheetView tabSelected="1" zoomScalePageLayoutView="90" workbookViewId="0" topLeftCell="A4">
      <selection activeCell="O15" sqref="O15"/>
    </sheetView>
  </sheetViews>
  <sheetFormatPr defaultColWidth="9.140625" defaultRowHeight="15"/>
  <cols>
    <col min="1" max="1" width="4.140625" style="1" customWidth="1"/>
    <col min="2" max="2" width="60.00390625" style="2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8.75" customHeight="1">
      <c r="L1" s="33" t="s">
        <v>32</v>
      </c>
      <c r="M1" s="33"/>
      <c r="N1" s="33"/>
    </row>
    <row r="2" spans="1:2" ht="23.25" customHeight="1">
      <c r="A2" s="34" t="s">
        <v>38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8" customFormat="1" ht="62.25" customHeight="1">
      <c r="A9" s="26" t="s">
        <v>21</v>
      </c>
      <c r="B9" s="27" t="s">
        <v>22</v>
      </c>
      <c r="C9" s="28" t="s">
        <v>18</v>
      </c>
      <c r="D9" s="28">
        <v>210</v>
      </c>
      <c r="E9" s="25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32.25" customHeight="1">
      <c r="A10" s="26" t="s">
        <v>23</v>
      </c>
      <c r="B10" s="27" t="s">
        <v>19</v>
      </c>
      <c r="C10" s="28" t="s">
        <v>18</v>
      </c>
      <c r="D10" s="28">
        <v>20</v>
      </c>
      <c r="E10" s="25"/>
      <c r="F10" s="9">
        <f aca="true" t="shared" si="0" ref="F10:F18">ROUND(E10*H10/100,2)+E10</f>
        <v>0</v>
      </c>
      <c r="G10" s="9">
        <f aca="true" t="shared" si="1" ref="G10:G18">E10*D10</f>
        <v>0</v>
      </c>
      <c r="H10" s="10"/>
      <c r="I10" s="9">
        <f aca="true" t="shared" si="2" ref="I10:I18">ROUND(E10*H10/100,2)*D10</f>
        <v>0</v>
      </c>
      <c r="J10" s="11">
        <f aca="true" t="shared" si="3" ref="J10:J18">G10+I10</f>
        <v>0</v>
      </c>
      <c r="K10" s="12"/>
      <c r="L10" s="12"/>
      <c r="M10" s="12"/>
      <c r="N10" s="13"/>
    </row>
    <row r="11" spans="1:14" s="8" customFormat="1" ht="30.75" customHeight="1">
      <c r="A11" s="26" t="s">
        <v>24</v>
      </c>
      <c r="B11" s="27" t="s">
        <v>33</v>
      </c>
      <c r="C11" s="28" t="s">
        <v>18</v>
      </c>
      <c r="D11" s="28">
        <v>15</v>
      </c>
      <c r="E11" s="25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26" t="s">
        <v>25</v>
      </c>
      <c r="B12" s="27" t="s">
        <v>34</v>
      </c>
      <c r="C12" s="28" t="s">
        <v>18</v>
      </c>
      <c r="D12" s="28">
        <v>240</v>
      </c>
      <c r="E12" s="25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33.75" customHeight="1">
      <c r="A13" s="26" t="s">
        <v>26</v>
      </c>
      <c r="B13" s="27" t="s">
        <v>35</v>
      </c>
      <c r="C13" s="28" t="s">
        <v>18</v>
      </c>
      <c r="D13" s="28">
        <v>1</v>
      </c>
      <c r="E13" s="25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33" customHeight="1">
      <c r="A14" s="26" t="s">
        <v>27</v>
      </c>
      <c r="B14" s="27" t="s">
        <v>36</v>
      </c>
      <c r="C14" s="28" t="s">
        <v>18</v>
      </c>
      <c r="D14" s="29">
        <v>18</v>
      </c>
      <c r="E14" s="25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30" customHeight="1">
      <c r="A15" s="26" t="s">
        <v>28</v>
      </c>
      <c r="B15" s="27" t="s">
        <v>37</v>
      </c>
      <c r="C15" s="30" t="s">
        <v>18</v>
      </c>
      <c r="D15" s="29">
        <v>75</v>
      </c>
      <c r="E15" s="25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8.5" customHeight="1">
      <c r="A16" s="26" t="s">
        <v>29</v>
      </c>
      <c r="B16" s="27" t="s">
        <v>39</v>
      </c>
      <c r="C16" s="28" t="s">
        <v>18</v>
      </c>
      <c r="D16" s="29">
        <v>1</v>
      </c>
      <c r="E16" s="25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26.25" customHeight="1">
      <c r="A17" s="26" t="s">
        <v>30</v>
      </c>
      <c r="B17" s="27" t="s">
        <v>40</v>
      </c>
      <c r="C17" s="28" t="s">
        <v>18</v>
      </c>
      <c r="D17" s="29">
        <v>1</v>
      </c>
      <c r="E17" s="25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7.75" customHeight="1">
      <c r="A18" s="26" t="s">
        <v>31</v>
      </c>
      <c r="B18" s="27" t="s">
        <v>41</v>
      </c>
      <c r="C18" s="28" t="s">
        <v>18</v>
      </c>
      <c r="D18" s="29">
        <v>1</v>
      </c>
      <c r="E18" s="25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0" s="8" customFormat="1" ht="23.25" customHeight="1" thickBot="1">
      <c r="A19" s="21"/>
      <c r="B19" s="40" t="s">
        <v>6</v>
      </c>
      <c r="C19" s="41"/>
      <c r="D19" s="41"/>
      <c r="E19" s="42"/>
      <c r="F19" s="14"/>
      <c r="G19" s="22">
        <f>SUM(G9:G13)</f>
        <v>0</v>
      </c>
      <c r="H19" s="15"/>
      <c r="I19" s="23">
        <f>SUM(I9:I13)</f>
        <v>0</v>
      </c>
      <c r="J19" s="24">
        <f>SUM(J9:J13)</f>
        <v>0</v>
      </c>
    </row>
    <row r="20" spans="1:9" ht="10.5">
      <c r="A20" s="16"/>
      <c r="B20" s="17"/>
      <c r="C20" s="18"/>
      <c r="D20" s="16"/>
      <c r="E20" s="16"/>
      <c r="F20" s="16"/>
      <c r="G20" s="16"/>
      <c r="H20" s="16"/>
      <c r="I20" s="16"/>
    </row>
    <row r="21" spans="1:14" ht="51.75" customHeight="1">
      <c r="A21" s="35" t="s">
        <v>16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3" spans="1:14" s="31" customFormat="1" ht="36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0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</sheetData>
  <sheetProtection sort="0" autoFilter="0"/>
  <protectedRanges>
    <protectedRange sqref="E9:E18" name="Rozstęp1"/>
    <protectedRange sqref="C14 C16:C18" name="Sekcja1_2_1"/>
  </protectedRanges>
  <mergeCells count="8">
    <mergeCell ref="L1:N1"/>
    <mergeCell ref="A2:B2"/>
    <mergeCell ref="A21:N21"/>
    <mergeCell ref="A23:N23"/>
    <mergeCell ref="A4:N4"/>
    <mergeCell ref="A3:B3"/>
    <mergeCell ref="B19:E19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2023-10-23T12:26:14Z</dcterms:modified>
  <cp:category/>
  <cp:version/>
  <cp:contentType/>
  <cp:contentStatus/>
</cp:coreProperties>
</file>